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105" windowWidth="20730" windowHeight="9720" activeTab="0"/>
  </bookViews>
  <sheets>
    <sheet name="Elenchi studenti" sheetId="1" r:id="rId1"/>
    <sheet name="Mohammed Kareem Khaleel" sheetId="2" r:id="rId2"/>
    <sheet name="Mohammed Najmaldin Hasan" sheetId="3" r:id="rId3"/>
    <sheet name="Chalak Kadhim Ali" sheetId="4" r:id="rId4"/>
    <sheet name="Arman Hoshmand Hama" sheetId="5" r:id="rId5"/>
    <sheet name="Rebin Wahid Swra" sheetId="6" r:id="rId6"/>
    <sheet name="Abdullah Tahseen Tahir" sheetId="7" r:id="rId7"/>
    <sheet name="Mohammed Sedeeq Madrak Omar" sheetId="8" r:id="rId8"/>
    <sheet name="Aydin Imad Ishaq" sheetId="9" r:id="rId9"/>
    <sheet name="Muwafaq Ahmed Rafeeq" sheetId="10" r:id="rId10"/>
    <sheet name="Ali Sherwan Kareem " sheetId="11" r:id="rId11"/>
    <sheet name="Yousif A. Alkarim. A. Alrahaman" sheetId="12" r:id="rId12"/>
    <sheet name="Azad Sabah Hamid" sheetId="13" r:id="rId13"/>
    <sheet name="Mohammed Jamal Abdulqader" sheetId="14" r:id="rId14"/>
    <sheet name="Ahmed Shorsh Mohammed " sheetId="15" r:id="rId15"/>
    <sheet name="Brwa Kawa Tofiq" sheetId="16" r:id="rId16"/>
    <sheet name="Hevar Jabar Ali" sheetId="17" r:id="rId17"/>
    <sheet name="Mohammed Sidiq K. Majeed" sheetId="18" r:id="rId18"/>
    <sheet name="Dosti Jawdat Abdulsamad" sheetId="19" r:id="rId19"/>
    <sheet name="Sarko Faraidun Khdir" sheetId="20" r:id="rId20"/>
    <sheet name="Komas Fraydoon Ahmed" sheetId="21" r:id="rId21"/>
    <sheet name="Sivar Sardar Mahmood" sheetId="22" r:id="rId22"/>
    <sheet name="Amir Abbas Ahmed" sheetId="23" r:id="rId23"/>
    <sheet name="Yousif Mahdi Kareem" sheetId="24" r:id="rId24"/>
    <sheet name="Ahmed Dler Abubakr" sheetId="25" r:id="rId25"/>
    <sheet name="Rekar Mohammed Mahmood" sheetId="26" r:id="rId26"/>
    <sheet name="Abdulrahman Sartib Azeez" sheetId="27" r:id="rId27"/>
    <sheet name="Ahmed Ali Hussein Zada" sheetId="28" r:id="rId28"/>
    <sheet name="Abdalla Taha Abdalla" sheetId="29" r:id="rId29"/>
    <sheet name="Mohammed Rizkar Jalal" sheetId="30" r:id="rId30"/>
    <sheet name="Mohammed Omer Salih" sheetId="31" r:id="rId31"/>
    <sheet name="Akam Ahmed Hussein" sheetId="32" r:id="rId32"/>
    <sheet name="Mohammed Taha Hama Amin" sheetId="33" r:id="rId33"/>
    <sheet name="Abdulqader Taleb Faisal" sheetId="34" r:id="rId34"/>
    <sheet name="Akar Ali Othman" sheetId="35" r:id="rId35"/>
    <sheet name="Pshko Tahir  Hassan" sheetId="36" r:id="rId36"/>
    <sheet name="Hasan Salim Rafaat" sheetId="37" r:id="rId37"/>
    <sheet name="Mansur Dler Rashad" sheetId="38" r:id="rId38"/>
    <sheet name="Mohammed Zaid Mohsin" sheetId="39" r:id="rId39"/>
  </sheets>
  <definedNames/>
  <calcPr fullCalcOnLoad="1"/>
</workbook>
</file>

<file path=xl/sharedStrings.xml><?xml version="1.0" encoding="utf-8"?>
<sst xmlns="http://schemas.openxmlformats.org/spreadsheetml/2006/main" count="1047" uniqueCount="67">
  <si>
    <t>ASSENZE TOTALI</t>
  </si>
  <si>
    <t>Abdulrahman Sartib Azeez</t>
  </si>
  <si>
    <t>Yousif Mahdi Kareem</t>
  </si>
  <si>
    <t>Ahmed Dler Abubakr</t>
  </si>
  <si>
    <t>Sarko Faraidun Khdir</t>
  </si>
  <si>
    <t>Mohammed Sidiq K. Majeed</t>
  </si>
  <si>
    <t>Dosti Jawdat Abdulsamad</t>
  </si>
  <si>
    <t>Amir Abbas Ahmed</t>
  </si>
  <si>
    <t>Hevar Jabar Ali</t>
  </si>
  <si>
    <t>Komas Fraydoon Ahmed</t>
  </si>
  <si>
    <t>Sivar Sardar Mahmood</t>
  </si>
  <si>
    <t>Brwa Kawa Tofiq</t>
  </si>
  <si>
    <t>Rekar Mohammed Mahmood</t>
  </si>
  <si>
    <t xml:space="preserve">Ahmed Shorsh Mohammed </t>
  </si>
  <si>
    <t>Mohammed Najmaldin Hasan</t>
  </si>
  <si>
    <t>Chalak Kadhim Ali</t>
  </si>
  <si>
    <t>Arman Hoshmand Hama</t>
  </si>
  <si>
    <t>Rebin Wahid Swra</t>
  </si>
  <si>
    <t>Abdullah Tahseen Tahir</t>
  </si>
  <si>
    <t>Mohammed Sedeeq Madrak Omar</t>
  </si>
  <si>
    <t>Aydin Imad Ishaq</t>
  </si>
  <si>
    <t>Muwafaq Ahmed Rafeeq</t>
  </si>
  <si>
    <t xml:space="preserve">Ali Sherwan Kareem </t>
  </si>
  <si>
    <t>Yousif A. Alkarim. A. Alrahaman</t>
  </si>
  <si>
    <t>Azad Sabah Hamid</t>
  </si>
  <si>
    <t>Mohammed Jamal Abdulqader</t>
  </si>
  <si>
    <t>Mohammed Kareem Khaleel</t>
  </si>
  <si>
    <t>Mohammed Zaid Mohsin</t>
  </si>
  <si>
    <t>Mansur Dler Rashad</t>
  </si>
  <si>
    <t>Hasan Salim Rafaat</t>
  </si>
  <si>
    <t>Pshko Tahir  Hassan</t>
  </si>
  <si>
    <t>Akar Ali Othman</t>
  </si>
  <si>
    <t>Abdulqader Taleb Faisal</t>
  </si>
  <si>
    <t>Mohammed Taha Hama Amin</t>
  </si>
  <si>
    <t>Akam Ahmed Hussein</t>
  </si>
  <si>
    <t>Mohammed Omer Salih</t>
  </si>
  <si>
    <t>Mohammed Rizkar Jalal</t>
  </si>
  <si>
    <t>Abdalla Taha Abdalla</t>
  </si>
  <si>
    <t>Ahmed Ali Hussein Zada</t>
  </si>
  <si>
    <t>AG</t>
  </si>
  <si>
    <t>ANG</t>
  </si>
  <si>
    <t>R</t>
  </si>
  <si>
    <t>N</t>
  </si>
  <si>
    <t>Home</t>
  </si>
  <si>
    <t>DIAMANTE</t>
  </si>
  <si>
    <t>SANT'AGATA D'ESARO</t>
  </si>
  <si>
    <t>SCIGLIANO</t>
  </si>
  <si>
    <t>Student Name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</si>
  <si>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</si>
  <si>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</si>
  <si>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</si>
  <si>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</si>
  <si>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</si>
  <si>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</si>
  <si>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</si>
  <si>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</si>
  <si>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</si>
  <si>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Total absences</t>
  </si>
  <si>
    <t>Absences Not justified</t>
  </si>
  <si>
    <t>Absences Justified</t>
  </si>
  <si>
    <t>Delays</t>
  </si>
  <si>
    <t>Disciplinary Notes</t>
  </si>
  <si>
    <t>STUDENT</t>
  </si>
  <si>
    <t>ABSENCES NOT JUSTIFIED</t>
  </si>
  <si>
    <t>ABSENCES  JUSTIFIED</t>
  </si>
  <si>
    <t>DELAYS</t>
  </si>
  <si>
    <t>Disciplinary Note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</si>
</sst>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56"/>
      <name val="Calibri"/>
      <family val="2"/>
    </font>
    <font>
      <b/>
      <sz val="12"/>
      <color indexed="12"/>
      <name val="Cambria"/>
      <family val="1"/>
    </font>
    <font>
      <b/>
      <sz val="16"/>
      <color indexed="1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rgb="FF454545"/>
      <name val="Times New Roman"/>
      <family val="1"/>
    </font>
    <font>
      <b/>
      <i/>
      <sz val="16"/>
      <color theme="3" tint="-0.4999699890613556"/>
      <name val="Calibri"/>
      <family val="2"/>
    </font>
    <font>
      <b/>
      <sz val="12"/>
      <color theme="10"/>
      <name val="Cambria"/>
      <family val="1"/>
    </font>
    <font>
      <b/>
      <sz val="16"/>
      <color theme="4" tint="-0.4999699890613556"/>
      <name val="Bookman Old Style"/>
      <family val="1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36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7" fillId="0" borderId="17" xfId="36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9" xfId="0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showGridLines="0" tabSelected="1" zoomScale="130" zoomScaleNormal="130" zoomScalePageLayoutView="0" workbookViewId="0" topLeftCell="A1">
      <selection activeCell="I11" sqref="I11"/>
    </sheetView>
  </sheetViews>
  <sheetFormatPr defaultColWidth="9.140625" defaultRowHeight="15"/>
  <cols>
    <col min="1" max="1" width="9.140625" style="7" customWidth="1"/>
    <col min="2" max="2" width="40.7109375" style="7" customWidth="1"/>
    <col min="3" max="3" width="20.7109375" style="31" hidden="1" customWidth="1"/>
    <col min="4" max="7" width="20.7109375" style="31" customWidth="1"/>
    <col min="8" max="16384" width="9.140625" style="7" customWidth="1"/>
  </cols>
  <sheetData>
    <row r="1" ht="42" customHeight="1"/>
    <row r="2" spans="2:7" ht="36.75" customHeight="1">
      <c r="B2" s="48" t="s">
        <v>44</v>
      </c>
      <c r="C2" s="48"/>
      <c r="D2" s="48"/>
      <c r="E2" s="48"/>
      <c r="F2" s="48"/>
      <c r="G2" s="48"/>
    </row>
    <row r="3" spans="2:7" ht="30">
      <c r="B3" s="33" t="s">
        <v>62</v>
      </c>
      <c r="C3" s="34" t="s">
        <v>0</v>
      </c>
      <c r="D3" s="34" t="s">
        <v>64</v>
      </c>
      <c r="E3" s="34" t="s">
        <v>63</v>
      </c>
      <c r="F3" s="34" t="s">
        <v>65</v>
      </c>
      <c r="G3" s="34" t="s">
        <v>66</v>
      </c>
    </row>
    <row r="4" spans="2:7" ht="15.75">
      <c r="B4" s="40" t="s">
        <v>27</v>
      </c>
      <c r="C4" s="35">
        <f>'Mohammed Zaid Mohsin'!N5</f>
        <v>0</v>
      </c>
      <c r="D4" s="36">
        <f>'Mohammed Zaid Mohsin'!N7</f>
        <v>0</v>
      </c>
      <c r="E4" s="36">
        <f>'Mohammed Zaid Mohsin'!N6</f>
        <v>0</v>
      </c>
      <c r="F4" s="36">
        <f>'Mohammed Zaid Mohsin'!N8</f>
        <v>0</v>
      </c>
      <c r="G4" s="36">
        <f>'Mohammed Zaid Mohsin'!N9</f>
        <v>0</v>
      </c>
    </row>
    <row r="5" spans="2:7" ht="15.75">
      <c r="B5" s="40" t="s">
        <v>28</v>
      </c>
      <c r="C5" s="35">
        <f>'Mansur Dler Rashad'!N5</f>
        <v>0</v>
      </c>
      <c r="D5" s="36">
        <f>'Mansur Dler Rashad'!N7</f>
        <v>0</v>
      </c>
      <c r="E5" s="36">
        <f>'Mansur Dler Rashad'!N6</f>
        <v>0</v>
      </c>
      <c r="F5" s="36">
        <f>'Mansur Dler Rashad'!N8</f>
        <v>0</v>
      </c>
      <c r="G5" s="36">
        <f>'Mansur Dler Rashad'!N9</f>
        <v>0</v>
      </c>
    </row>
    <row r="6" spans="2:7" ht="15.75">
      <c r="B6" s="40" t="s">
        <v>29</v>
      </c>
      <c r="C6" s="35">
        <f>'Hasan Salim Rafaat'!N5</f>
        <v>0</v>
      </c>
      <c r="D6" s="36">
        <f>'Hasan Salim Rafaat'!N7</f>
        <v>0</v>
      </c>
      <c r="E6" s="36">
        <f>'Hasan Salim Rafaat'!N6</f>
        <v>0</v>
      </c>
      <c r="F6" s="36">
        <f>'Hasan Salim Rafaat'!N8</f>
        <v>0</v>
      </c>
      <c r="G6" s="36">
        <f>'Hasan Salim Rafaat'!N9</f>
        <v>0</v>
      </c>
    </row>
    <row r="7" spans="2:7" ht="15.75">
      <c r="B7" s="40" t="s">
        <v>30</v>
      </c>
      <c r="C7" s="35">
        <f>'Pshko Tahir  Hassan'!N5</f>
        <v>0</v>
      </c>
      <c r="D7" s="36">
        <f>'Pshko Tahir  Hassan'!N7</f>
        <v>0</v>
      </c>
      <c r="E7" s="36">
        <f>'Pshko Tahir  Hassan'!N6</f>
        <v>0</v>
      </c>
      <c r="F7" s="36">
        <f>'Pshko Tahir  Hassan'!N8</f>
        <v>0</v>
      </c>
      <c r="G7" s="36">
        <f>'Pshko Tahir  Hassan'!N9</f>
        <v>0</v>
      </c>
    </row>
    <row r="8" spans="2:7" ht="15.75">
      <c r="B8" s="40" t="s">
        <v>31</v>
      </c>
      <c r="C8" s="35">
        <f>'Akar Ali Othman'!N5</f>
        <v>0</v>
      </c>
      <c r="D8" s="36">
        <f>'Akar Ali Othman'!N7</f>
        <v>0</v>
      </c>
      <c r="E8" s="36">
        <f>'Akar Ali Othman'!N6</f>
        <v>0</v>
      </c>
      <c r="F8" s="36">
        <f>'Akar Ali Othman'!N8</f>
        <v>0</v>
      </c>
      <c r="G8" s="36">
        <f>'Akar Ali Othman'!N9</f>
        <v>0</v>
      </c>
    </row>
    <row r="9" spans="2:7" ht="15.75">
      <c r="B9" s="40" t="s">
        <v>32</v>
      </c>
      <c r="C9" s="35">
        <f>'Abdulqader Taleb Faisal'!N5</f>
        <v>0</v>
      </c>
      <c r="D9" s="36">
        <f>'Abdulqader Taleb Faisal'!N7</f>
        <v>0</v>
      </c>
      <c r="E9" s="36">
        <f>'Abdulqader Taleb Faisal'!N6</f>
        <v>0</v>
      </c>
      <c r="F9" s="36">
        <f>'Abdulqader Taleb Faisal'!N8</f>
        <v>0</v>
      </c>
      <c r="G9" s="36">
        <f>'Abdulqader Taleb Faisal'!N9</f>
        <v>0</v>
      </c>
    </row>
    <row r="10" spans="2:7" ht="15.75">
      <c r="B10" s="40" t="s">
        <v>33</v>
      </c>
      <c r="C10" s="35">
        <f>'Mohammed Taha Hama Amin'!N5</f>
        <v>0</v>
      </c>
      <c r="D10" s="36">
        <f>'Mohammed Taha Hama Amin'!N7</f>
        <v>0</v>
      </c>
      <c r="E10" s="36">
        <f>'Mohammed Taha Hama Amin'!N6</f>
        <v>0</v>
      </c>
      <c r="F10" s="36">
        <f>'Mohammed Taha Hama Amin'!N8</f>
        <v>0</v>
      </c>
      <c r="G10" s="36">
        <f>'Mohammed Taha Hama Amin'!N9</f>
        <v>0</v>
      </c>
    </row>
    <row r="11" spans="2:7" ht="15.75">
      <c r="B11" s="40" t="s">
        <v>34</v>
      </c>
      <c r="C11" s="35">
        <f>'Akam Ahmed Hussein'!N5</f>
        <v>0</v>
      </c>
      <c r="D11" s="36">
        <f>'Akam Ahmed Hussein'!N7</f>
        <v>0</v>
      </c>
      <c r="E11" s="36">
        <f>'Akam Ahmed Hussein'!N6</f>
        <v>0</v>
      </c>
      <c r="F11" s="36">
        <f>'Akam Ahmed Hussein'!N8</f>
        <v>0</v>
      </c>
      <c r="G11" s="36">
        <f>'Akam Ahmed Hussein'!N9</f>
        <v>0</v>
      </c>
    </row>
    <row r="12" spans="2:7" ht="15.75">
      <c r="B12" s="40" t="s">
        <v>35</v>
      </c>
      <c r="C12" s="35">
        <f>'Mohammed Omer Salih'!N5</f>
        <v>0</v>
      </c>
      <c r="D12" s="36">
        <f>'Mohammed Omer Salih'!N7</f>
        <v>0</v>
      </c>
      <c r="E12" s="36">
        <f>'Mohammed Omer Salih'!N6</f>
        <v>0</v>
      </c>
      <c r="F12" s="36">
        <f>'Mohammed Omer Salih'!N8</f>
        <v>0</v>
      </c>
      <c r="G12" s="36">
        <f>'Mohammed Omer Salih'!N9</f>
        <v>0</v>
      </c>
    </row>
    <row r="13" spans="2:7" ht="15.75">
      <c r="B13" s="40" t="s">
        <v>36</v>
      </c>
      <c r="C13" s="35">
        <f>'Mohammed Rizkar Jalal'!N5</f>
        <v>0</v>
      </c>
      <c r="D13" s="36">
        <f>'Mohammed Rizkar Jalal'!N7</f>
        <v>0</v>
      </c>
      <c r="E13" s="36">
        <f>'Mohammed Rizkar Jalal'!N6</f>
        <v>0</v>
      </c>
      <c r="F13" s="36">
        <f>'Mohammed Rizkar Jalal'!N8</f>
        <v>0</v>
      </c>
      <c r="G13" s="36">
        <f>'Mohammed Rizkar Jalal'!N9</f>
        <v>0</v>
      </c>
    </row>
    <row r="14" spans="2:7" ht="15.75">
      <c r="B14" s="40" t="s">
        <v>37</v>
      </c>
      <c r="C14" s="35">
        <f>'Abdalla Taha Abdalla'!N5</f>
        <v>0</v>
      </c>
      <c r="D14" s="36">
        <f>'Abdalla Taha Abdalla'!N7</f>
        <v>0</v>
      </c>
      <c r="E14" s="36">
        <f>'Abdalla Taha Abdalla'!N6</f>
        <v>0</v>
      </c>
      <c r="F14" s="36">
        <f>'Abdalla Taha Abdalla'!N8</f>
        <v>0</v>
      </c>
      <c r="G14" s="36">
        <f>'Abdalla Taha Abdalla'!N9</f>
        <v>0</v>
      </c>
    </row>
    <row r="15" spans="2:7" ht="15.75">
      <c r="B15" s="40" t="s">
        <v>38</v>
      </c>
      <c r="C15" s="35">
        <f>'Ahmed Ali Hussein Zada'!N5</f>
        <v>0</v>
      </c>
      <c r="D15" s="36">
        <f>'Ahmed Ali Hussein Zada'!N7</f>
        <v>0</v>
      </c>
      <c r="E15" s="36">
        <f>'Ahmed Ali Hussein Zada'!N6</f>
        <v>0</v>
      </c>
      <c r="F15" s="36">
        <f>'Ahmed Ali Hussein Zada'!N8</f>
        <v>0</v>
      </c>
      <c r="G15" s="36">
        <f>'Ahmed Ali Hussein Zada'!N9</f>
        <v>0</v>
      </c>
    </row>
    <row r="16" spans="2:7" ht="15.75">
      <c r="B16" s="37"/>
      <c r="C16" s="38"/>
      <c r="D16" s="39"/>
      <c r="E16" s="38"/>
      <c r="F16" s="38"/>
      <c r="G16" s="38"/>
    </row>
    <row r="17" spans="2:7" ht="15.75">
      <c r="B17" s="28"/>
      <c r="C17" s="29"/>
      <c r="D17" s="30"/>
      <c r="E17" s="29"/>
      <c r="F17" s="29"/>
      <c r="G17" s="29"/>
    </row>
    <row r="18" spans="2:7" ht="36.75" customHeight="1">
      <c r="B18" s="48" t="s">
        <v>45</v>
      </c>
      <c r="C18" s="48"/>
      <c r="D18" s="48"/>
      <c r="E18" s="48"/>
      <c r="F18" s="48"/>
      <c r="G18" s="48"/>
    </row>
    <row r="19" spans="2:7" ht="30">
      <c r="B19" s="33" t="s">
        <v>62</v>
      </c>
      <c r="C19" s="34" t="s">
        <v>0</v>
      </c>
      <c r="D19" s="34" t="s">
        <v>64</v>
      </c>
      <c r="E19" s="34" t="s">
        <v>63</v>
      </c>
      <c r="F19" s="34" t="s">
        <v>65</v>
      </c>
      <c r="G19" s="34" t="s">
        <v>66</v>
      </c>
    </row>
    <row r="20" spans="2:7" ht="15.75">
      <c r="B20" s="40" t="s">
        <v>1</v>
      </c>
      <c r="C20" s="35">
        <f>'Abdulrahman Sartib Azeez'!N5</f>
        <v>0</v>
      </c>
      <c r="D20" s="36">
        <f>'Abdulrahman Sartib Azeez'!N7</f>
        <v>0</v>
      </c>
      <c r="E20" s="36">
        <f>'Abdulrahman Sartib Azeez'!N6</f>
        <v>0</v>
      </c>
      <c r="F20" s="36">
        <f>'Abdulrahman Sartib Azeez'!N8</f>
        <v>0</v>
      </c>
      <c r="G20" s="36">
        <f>'Abdulrahman Sartib Azeez'!N9</f>
        <v>0</v>
      </c>
    </row>
    <row r="21" spans="2:7" ht="15.75">
      <c r="B21" s="40" t="s">
        <v>2</v>
      </c>
      <c r="C21" s="35">
        <f>'Yousif Mahdi Kareem'!N5</f>
        <v>0</v>
      </c>
      <c r="D21" s="36">
        <f>'Yousif Mahdi Kareem'!N7</f>
        <v>0</v>
      </c>
      <c r="E21" s="36">
        <f>'Yousif Mahdi Kareem'!N6</f>
        <v>0</v>
      </c>
      <c r="F21" s="36">
        <f>'Yousif Mahdi Kareem'!N8</f>
        <v>0</v>
      </c>
      <c r="G21" s="36">
        <f>'Yousif Mahdi Kareem'!N9</f>
        <v>0</v>
      </c>
    </row>
    <row r="22" spans="2:7" ht="15.75">
      <c r="B22" s="40" t="s">
        <v>3</v>
      </c>
      <c r="C22" s="35">
        <f>'Ahmed Dler Abubakr'!N5</f>
        <v>0</v>
      </c>
      <c r="D22" s="36">
        <f>'Ahmed Dler Abubakr'!N7</f>
        <v>0</v>
      </c>
      <c r="E22" s="36">
        <f>'Ahmed Dler Abubakr'!N6</f>
        <v>0</v>
      </c>
      <c r="F22" s="36">
        <f>'Ahmed Dler Abubakr'!N8</f>
        <v>0</v>
      </c>
      <c r="G22" s="36">
        <f>'Ahmed Dler Abubakr'!N9</f>
        <v>0</v>
      </c>
    </row>
    <row r="23" spans="2:7" ht="15.75">
      <c r="B23" s="40" t="s">
        <v>4</v>
      </c>
      <c r="C23" s="35">
        <f>'Sarko Faraidun Khdir'!N5</f>
        <v>0</v>
      </c>
      <c r="D23" s="36">
        <f>'Sarko Faraidun Khdir'!N7</f>
        <v>0</v>
      </c>
      <c r="E23" s="36">
        <f>'Sarko Faraidun Khdir'!N6</f>
        <v>0</v>
      </c>
      <c r="F23" s="36">
        <f>'Sarko Faraidun Khdir'!N8</f>
        <v>0</v>
      </c>
      <c r="G23" s="36">
        <f>'Sarko Faraidun Khdir'!N9</f>
        <v>0</v>
      </c>
    </row>
    <row r="24" spans="2:7" ht="15.75">
      <c r="B24" s="40" t="s">
        <v>5</v>
      </c>
      <c r="C24" s="35">
        <f>'Mohammed Sidiq K. Majeed'!N5</f>
        <v>0</v>
      </c>
      <c r="D24" s="36">
        <f>'Mohammed Sidiq K. Majeed'!N7</f>
        <v>0</v>
      </c>
      <c r="E24" s="36">
        <f>'Mohammed Sidiq K. Majeed'!N6</f>
        <v>0</v>
      </c>
      <c r="F24" s="36">
        <f>'Mohammed Sidiq K. Majeed'!N8</f>
        <v>0</v>
      </c>
      <c r="G24" s="36">
        <f>'Mohammed Sidiq K. Majeed'!N9</f>
        <v>0</v>
      </c>
    </row>
    <row r="25" spans="2:7" ht="15.75">
      <c r="B25" s="40" t="s">
        <v>6</v>
      </c>
      <c r="C25" s="35">
        <f>'Dosti Jawdat Abdulsamad'!N5</f>
        <v>0</v>
      </c>
      <c r="D25" s="36">
        <f>'Dosti Jawdat Abdulsamad'!N7</f>
        <v>0</v>
      </c>
      <c r="E25" s="36">
        <f>'Dosti Jawdat Abdulsamad'!N6</f>
        <v>0</v>
      </c>
      <c r="F25" s="36">
        <f>'Dosti Jawdat Abdulsamad'!N8</f>
        <v>0</v>
      </c>
      <c r="G25" s="36">
        <f>'Dosti Jawdat Abdulsamad'!N9</f>
        <v>0</v>
      </c>
    </row>
    <row r="26" spans="2:7" ht="15.75">
      <c r="B26" s="40" t="s">
        <v>7</v>
      </c>
      <c r="C26" s="35">
        <f>'Amir Abbas Ahmed'!N5</f>
        <v>0</v>
      </c>
      <c r="D26" s="36">
        <f>'Amir Abbas Ahmed'!N7</f>
        <v>0</v>
      </c>
      <c r="E26" s="36">
        <f>'Amir Abbas Ahmed'!N6</f>
        <v>0</v>
      </c>
      <c r="F26" s="36">
        <f>'Amir Abbas Ahmed'!N8</f>
        <v>0</v>
      </c>
      <c r="G26" s="36">
        <f>'Amir Abbas Ahmed'!N9</f>
        <v>0</v>
      </c>
    </row>
    <row r="27" spans="2:7" ht="15.75">
      <c r="B27" s="40" t="s">
        <v>8</v>
      </c>
      <c r="C27" s="35">
        <f>'Hevar Jabar Ali'!N5</f>
        <v>0</v>
      </c>
      <c r="D27" s="36">
        <f>'Hevar Jabar Ali'!N7</f>
        <v>0</v>
      </c>
      <c r="E27" s="36">
        <f>'Hevar Jabar Ali'!N6</f>
        <v>0</v>
      </c>
      <c r="F27" s="36">
        <f>'Hevar Jabar Ali'!N8</f>
        <v>0</v>
      </c>
      <c r="G27" s="36">
        <f>'Hevar Jabar Ali'!N9</f>
        <v>0</v>
      </c>
    </row>
    <row r="28" spans="2:7" ht="15.75">
      <c r="B28" s="40" t="s">
        <v>9</v>
      </c>
      <c r="C28" s="35">
        <f>'Komas Fraydoon Ahmed'!N5</f>
        <v>0</v>
      </c>
      <c r="D28" s="36">
        <f>'Komas Fraydoon Ahmed'!N7</f>
        <v>0</v>
      </c>
      <c r="E28" s="36">
        <f>'Komas Fraydoon Ahmed'!N6</f>
        <v>0</v>
      </c>
      <c r="F28" s="36">
        <f>'Komas Fraydoon Ahmed'!N8</f>
        <v>0</v>
      </c>
      <c r="G28" s="36">
        <f>'Komas Fraydoon Ahmed'!N9</f>
        <v>0</v>
      </c>
    </row>
    <row r="29" spans="2:7" ht="15.75">
      <c r="B29" s="40" t="s">
        <v>10</v>
      </c>
      <c r="C29" s="35">
        <f>'Sivar Sardar Mahmood'!N5</f>
        <v>0</v>
      </c>
      <c r="D29" s="36">
        <f>'Sivar Sardar Mahmood'!N7</f>
        <v>0</v>
      </c>
      <c r="E29" s="36">
        <f>'Sivar Sardar Mahmood'!N6</f>
        <v>0</v>
      </c>
      <c r="F29" s="36">
        <f>'Sivar Sardar Mahmood'!N8</f>
        <v>0</v>
      </c>
      <c r="G29" s="36">
        <f>'Sivar Sardar Mahmood'!N9</f>
        <v>0</v>
      </c>
    </row>
    <row r="30" spans="2:7" ht="15.75">
      <c r="B30" s="40" t="s">
        <v>11</v>
      </c>
      <c r="C30" s="35">
        <f>'Brwa Kawa Tofiq'!N5</f>
        <v>0</v>
      </c>
      <c r="D30" s="36">
        <f>'Brwa Kawa Tofiq'!N7</f>
        <v>0</v>
      </c>
      <c r="E30" s="36">
        <f>'Brwa Kawa Tofiq'!N6</f>
        <v>0</v>
      </c>
      <c r="F30" s="36">
        <f>'Brwa Kawa Tofiq'!N8</f>
        <v>0</v>
      </c>
      <c r="G30" s="36">
        <f>'Brwa Kawa Tofiq'!N9</f>
        <v>0</v>
      </c>
    </row>
    <row r="31" spans="2:7" ht="15.75">
      <c r="B31" s="40" t="s">
        <v>12</v>
      </c>
      <c r="C31" s="35">
        <f>'Rekar Mohammed Mahmood'!N5</f>
        <v>0</v>
      </c>
      <c r="D31" s="36">
        <f>'Rekar Mohammed Mahmood'!N7</f>
        <v>0</v>
      </c>
      <c r="E31" s="36">
        <f>'Rekar Mohammed Mahmood'!N6</f>
        <v>0</v>
      </c>
      <c r="F31" s="36">
        <f>'Rekar Mohammed Mahmood'!N8</f>
        <v>0</v>
      </c>
      <c r="G31" s="36">
        <f>'Rekar Mohammed Mahmood'!N9</f>
        <v>0</v>
      </c>
    </row>
    <row r="32" spans="2:7" ht="15.75">
      <c r="B32" s="40" t="s">
        <v>13</v>
      </c>
      <c r="C32" s="35">
        <f>'Ahmed Shorsh Mohammed '!N5</f>
        <v>0</v>
      </c>
      <c r="D32" s="36">
        <f>'Ahmed Shorsh Mohammed '!N7</f>
        <v>0</v>
      </c>
      <c r="E32" s="36">
        <f>'Ahmed Shorsh Mohammed '!N6</f>
        <v>0</v>
      </c>
      <c r="F32" s="36">
        <f>'Ahmed Shorsh Mohammed '!N8</f>
        <v>0</v>
      </c>
      <c r="G32" s="36">
        <f>'Ahmed Shorsh Mohammed '!N9</f>
        <v>0</v>
      </c>
    </row>
    <row r="35" spans="2:7" ht="36.75" customHeight="1">
      <c r="B35" s="48" t="s">
        <v>46</v>
      </c>
      <c r="C35" s="48"/>
      <c r="D35" s="48"/>
      <c r="E35" s="48"/>
      <c r="F35" s="48"/>
      <c r="G35" s="48"/>
    </row>
    <row r="36" spans="2:7" ht="30">
      <c r="B36" s="33" t="s">
        <v>62</v>
      </c>
      <c r="C36" s="34" t="s">
        <v>0</v>
      </c>
      <c r="D36" s="34" t="s">
        <v>64</v>
      </c>
      <c r="E36" s="34" t="s">
        <v>63</v>
      </c>
      <c r="F36" s="34" t="s">
        <v>65</v>
      </c>
      <c r="G36" s="34" t="s">
        <v>66</v>
      </c>
    </row>
    <row r="37" spans="2:7" ht="15.75">
      <c r="B37" s="40" t="s">
        <v>14</v>
      </c>
      <c r="C37" s="35">
        <f>'Mohammed Najmaldin Hasan'!N5</f>
        <v>0</v>
      </c>
      <c r="D37" s="36">
        <f>'Mohammed Najmaldin Hasan'!N7</f>
        <v>0</v>
      </c>
      <c r="E37" s="36">
        <f>'Mohammed Najmaldin Hasan'!N6</f>
        <v>0</v>
      </c>
      <c r="F37" s="36">
        <f>'Mohammed Najmaldin Hasan'!N8</f>
        <v>0</v>
      </c>
      <c r="G37" s="36">
        <f>'Mohammed Najmaldin Hasan'!N9</f>
        <v>0</v>
      </c>
    </row>
    <row r="38" spans="2:7" ht="15.75">
      <c r="B38" s="40" t="s">
        <v>15</v>
      </c>
      <c r="C38" s="35">
        <f>'Chalak Kadhim Ali'!N5</f>
        <v>0</v>
      </c>
      <c r="D38" s="36">
        <f>'Chalak Kadhim Ali'!N7</f>
        <v>0</v>
      </c>
      <c r="E38" s="36">
        <f>'Chalak Kadhim Ali'!N6</f>
        <v>0</v>
      </c>
      <c r="F38" s="36">
        <f>'Chalak Kadhim Ali'!N8</f>
        <v>0</v>
      </c>
      <c r="G38" s="36">
        <f>'Chalak Kadhim Ali'!N9</f>
        <v>0</v>
      </c>
    </row>
    <row r="39" spans="2:7" ht="15.75">
      <c r="B39" s="40" t="s">
        <v>16</v>
      </c>
      <c r="C39" s="35">
        <f>'Arman Hoshmand Hama'!N5</f>
        <v>0</v>
      </c>
      <c r="D39" s="36">
        <f>'Arman Hoshmand Hama'!N7</f>
        <v>0</v>
      </c>
      <c r="E39" s="36">
        <f>'Arman Hoshmand Hama'!N6</f>
        <v>0</v>
      </c>
      <c r="F39" s="36">
        <f>'Arman Hoshmand Hama'!N8</f>
        <v>0</v>
      </c>
      <c r="G39" s="36">
        <f>'Arman Hoshmand Hama'!N9</f>
        <v>0</v>
      </c>
    </row>
    <row r="40" spans="2:7" ht="15.75">
      <c r="B40" s="40" t="s">
        <v>17</v>
      </c>
      <c r="C40" s="35">
        <f>'Rebin Wahid Swra'!N5</f>
        <v>0</v>
      </c>
      <c r="D40" s="36">
        <f>'Rebin Wahid Swra'!N7</f>
        <v>0</v>
      </c>
      <c r="E40" s="36">
        <f>'Rebin Wahid Swra'!N6</f>
        <v>0</v>
      </c>
      <c r="F40" s="36">
        <f>'Rebin Wahid Swra'!N8</f>
        <v>0</v>
      </c>
      <c r="G40" s="36">
        <f>'Rebin Wahid Swra'!N9</f>
        <v>0</v>
      </c>
    </row>
    <row r="41" spans="2:7" ht="15.75">
      <c r="B41" s="40" t="s">
        <v>18</v>
      </c>
      <c r="C41" s="35">
        <f>'Abdullah Tahseen Tahir'!N5</f>
        <v>0</v>
      </c>
      <c r="D41" s="36">
        <f>'Abdullah Tahseen Tahir'!N7</f>
        <v>0</v>
      </c>
      <c r="E41" s="36">
        <f>'Abdullah Tahseen Tahir'!N6</f>
        <v>0</v>
      </c>
      <c r="F41" s="36">
        <f>'Abdullah Tahseen Tahir'!N8</f>
        <v>0</v>
      </c>
      <c r="G41" s="36">
        <f>'Abdullah Tahseen Tahir'!N9</f>
        <v>0</v>
      </c>
    </row>
    <row r="42" spans="2:7" ht="15.75">
      <c r="B42" s="40" t="s">
        <v>19</v>
      </c>
      <c r="C42" s="35">
        <f>'Mohammed Sedeeq Madrak Omar'!N5</f>
        <v>0</v>
      </c>
      <c r="D42" s="36">
        <f>'Mohammed Sedeeq Madrak Omar'!N7</f>
        <v>0</v>
      </c>
      <c r="E42" s="36">
        <f>'Mohammed Sedeeq Madrak Omar'!N6</f>
        <v>0</v>
      </c>
      <c r="F42" s="36">
        <f>'Mohammed Sedeeq Madrak Omar'!N8</f>
        <v>0</v>
      </c>
      <c r="G42" s="36">
        <f>'Mohammed Sedeeq Madrak Omar'!N9</f>
        <v>0</v>
      </c>
    </row>
    <row r="43" spans="2:7" ht="15.75">
      <c r="B43" s="40" t="s">
        <v>20</v>
      </c>
      <c r="C43" s="35">
        <f>'Aydin Imad Ishaq'!N5</f>
        <v>0</v>
      </c>
      <c r="D43" s="36">
        <f>'Aydin Imad Ishaq'!N7</f>
        <v>0</v>
      </c>
      <c r="E43" s="36">
        <f>'Aydin Imad Ishaq'!N6</f>
        <v>0</v>
      </c>
      <c r="F43" s="36">
        <f>'Aydin Imad Ishaq'!N8</f>
        <v>0</v>
      </c>
      <c r="G43" s="36">
        <f>'Aydin Imad Ishaq'!N9</f>
        <v>0</v>
      </c>
    </row>
    <row r="44" spans="2:7" ht="15.75">
      <c r="B44" s="40" t="s">
        <v>21</v>
      </c>
      <c r="C44" s="35">
        <f>'Muwafaq Ahmed Rafeeq'!N5</f>
        <v>0</v>
      </c>
      <c r="D44" s="36">
        <f>'Muwafaq Ahmed Rafeeq'!N7</f>
        <v>0</v>
      </c>
      <c r="E44" s="36">
        <f>'Muwafaq Ahmed Rafeeq'!N6</f>
        <v>0</v>
      </c>
      <c r="F44" s="36">
        <f>'Muwafaq Ahmed Rafeeq'!N8</f>
        <v>0</v>
      </c>
      <c r="G44" s="36">
        <f>'Muwafaq Ahmed Rafeeq'!N9</f>
        <v>0</v>
      </c>
    </row>
    <row r="45" spans="2:7" ht="15.75">
      <c r="B45" s="40" t="s">
        <v>22</v>
      </c>
      <c r="C45" s="35">
        <f>'Ali Sherwan Kareem '!N5</f>
        <v>0</v>
      </c>
      <c r="D45" s="36">
        <f>'Ali Sherwan Kareem '!N7</f>
        <v>0</v>
      </c>
      <c r="E45" s="36">
        <f>'Ali Sherwan Kareem '!N6</f>
        <v>0</v>
      </c>
      <c r="F45" s="36">
        <f>'Ali Sherwan Kareem '!N8</f>
        <v>0</v>
      </c>
      <c r="G45" s="36">
        <f>'Ali Sherwan Kareem '!N9</f>
        <v>0</v>
      </c>
    </row>
    <row r="46" spans="2:7" ht="15.75">
      <c r="B46" s="40" t="s">
        <v>23</v>
      </c>
      <c r="C46" s="35">
        <f>'Yousif A. Alkarim. A. Alrahaman'!N5</f>
        <v>0</v>
      </c>
      <c r="D46" s="36">
        <f>'Yousif A. Alkarim. A. Alrahaman'!N7</f>
        <v>0</v>
      </c>
      <c r="E46" s="36">
        <f>'Yousif A. Alkarim. A. Alrahaman'!N6</f>
        <v>0</v>
      </c>
      <c r="F46" s="36">
        <f>'Yousif A. Alkarim. A. Alrahaman'!N8</f>
        <v>0</v>
      </c>
      <c r="G46" s="36">
        <f>'Yousif A. Alkarim. A. Alrahaman'!N9</f>
        <v>0</v>
      </c>
    </row>
    <row r="47" spans="2:7" ht="15.75">
      <c r="B47" s="40" t="s">
        <v>24</v>
      </c>
      <c r="C47" s="35">
        <f>'Azad Sabah Hamid'!N5</f>
        <v>0</v>
      </c>
      <c r="D47" s="36">
        <f>'Azad Sabah Hamid'!N7</f>
        <v>0</v>
      </c>
      <c r="E47" s="36">
        <f>'Azad Sabah Hamid'!N6</f>
        <v>0</v>
      </c>
      <c r="F47" s="36">
        <f>'Azad Sabah Hamid'!N8</f>
        <v>0</v>
      </c>
      <c r="G47" s="36">
        <f>'Azad Sabah Hamid'!N9</f>
        <v>0</v>
      </c>
    </row>
    <row r="48" spans="2:7" ht="15.75">
      <c r="B48" s="40" t="s">
        <v>25</v>
      </c>
      <c r="C48" s="35">
        <f>'Mohammed Jamal Abdulqader'!N5</f>
        <v>0</v>
      </c>
      <c r="D48" s="36">
        <f>'Mohammed Jamal Abdulqader'!N7</f>
        <v>0</v>
      </c>
      <c r="E48" s="36">
        <f>'Mohammed Jamal Abdulqader'!N6</f>
        <v>0</v>
      </c>
      <c r="F48" s="36">
        <f>'Mohammed Jamal Abdulqader'!N8</f>
        <v>0</v>
      </c>
      <c r="G48" s="36">
        <f>'Mohammed Jamal Abdulqader'!N9</f>
        <v>0</v>
      </c>
    </row>
    <row r="49" spans="2:7" ht="15.75">
      <c r="B49" s="40" t="s">
        <v>26</v>
      </c>
      <c r="C49" s="35">
        <f>'Mohammed Kareem Khaleel'!N5</f>
        <v>0</v>
      </c>
      <c r="D49" s="36">
        <f>'Mohammed Kareem Khaleel'!N7</f>
        <v>0</v>
      </c>
      <c r="E49" s="36">
        <f>'Mohammed Kareem Khaleel'!N6</f>
        <v>0</v>
      </c>
      <c r="F49" s="36">
        <f>'Mohammed Kareem Khaleel'!N8</f>
        <v>0</v>
      </c>
      <c r="G49" s="36">
        <f>'Mohammed Kareem Khaleel'!N9</f>
        <v>0</v>
      </c>
    </row>
  </sheetData>
  <sheetProtection password="E1D1" sheet="1" objects="1" scenarios="1" formatCells="0" formatColumns="0" formatRows="0" insertColumns="0" insertRows="0" insertHyperlinks="0" deleteColumns="0" deleteRows="0" sort="0" autoFilter="0" pivotTables="0"/>
  <mergeCells count="3">
    <mergeCell ref="B2:G2"/>
    <mergeCell ref="B18:G18"/>
    <mergeCell ref="B35:G35"/>
  </mergeCells>
  <hyperlinks>
    <hyperlink ref="B4" location="'Mohammed Zaid Mohsin'!A1" display="Mohammed Zaid Mohsin"/>
    <hyperlink ref="B5" location="'Mansur Dler Rashad'!A1" display="Mansur Dler Rashad"/>
    <hyperlink ref="B6" location="'Hasan Salim Rafaat'!A1" display="Hasan Salim Rafaat"/>
    <hyperlink ref="B7" location="'Pshko Tahir  Hassan'!A1" display="Pshko Tahir  Hassan"/>
    <hyperlink ref="B8" location="'Akar Ali Othman'!A1" display="Akar Ali Othman"/>
    <hyperlink ref="B9" location="'Abdulqader Taleb Faisal'!A1" display="Abdulqader Taleb Faisal"/>
    <hyperlink ref="B10" location="'Mohammed Taha Hama Amin'!A1" display="Mohammed Taha Hama Amin"/>
    <hyperlink ref="B11" location="'Akam Ahmed Hussein'!A1" display="Akam Ahmed Hussein"/>
    <hyperlink ref="B12" location="'Mohammed Omer Salih'!A1" display="Mohammed Omer Salih"/>
    <hyperlink ref="B13" location="'Mohammed Rizkar Jalal'!A1" display="Mohammed Rizkar Jalal"/>
    <hyperlink ref="B14" location="'Abdalla Taha Abdalla'!A1" display="Abdalla Taha Abdalla"/>
    <hyperlink ref="B15" location="'Ahmed Ali Hussein Zada'!A1" display="Ahmed Ali Hussein Zada"/>
    <hyperlink ref="B20" location="'Abdulrahman Sartib Azeez'!A1" display="Abdulrahman Sartib Azeez"/>
    <hyperlink ref="B21" location="'Yousif Mahdi Kareem'!A1" display="Yousif Mahdi Kareem"/>
    <hyperlink ref="B22" location="'Ahmed Dler Abubakr'!A1" display="Ahmed Dler Abubakr"/>
    <hyperlink ref="B23" location="'Sarko Faraidun Khdir'!A1" display="Sarko Faraidun Khdir"/>
    <hyperlink ref="B24" location="'Mohammed Sidiq K. Majeed'!A1" display="Mohammed Sidiq K. Majeed"/>
    <hyperlink ref="B25" location="'Dosti Jawdat Abdulsamad'!A1" display="Dosti Jawdat Abdulsamad"/>
    <hyperlink ref="B26" location="'Amir Abbas Ahmed'!A1" display="Amir Abbas Ahmed"/>
    <hyperlink ref="B27" location="'Hevar Jabar Ali'!A1" display="Hevar Jabar Ali"/>
    <hyperlink ref="B28" location="'Komas Fraydoon Ahmed'!A1" display="Komas Fraydoon Ahmed"/>
    <hyperlink ref="B29" location="'Sivar Sardar Mahmood'!A1" display="Sivar Sardar Mahmood"/>
    <hyperlink ref="B30" location="'Brwa Kawa Tofiq'!A1" display="Brwa Kawa Tofiq"/>
    <hyperlink ref="B31" location="'Rekar Mohammed Mahmood'!A1" display="Rekar Mohammed Mahmood"/>
    <hyperlink ref="B37" location="'Mohammed Najmaldin Hasan'!A1" display="Mohammed Najmaldin Hasan"/>
    <hyperlink ref="B38" location="'Chalak Kadhim Ali'!A1" display="Chalak Kadhim Ali"/>
    <hyperlink ref="B39" location="'Arman Hoshmand Hama'!A1" display="Arman Hoshmand Hama"/>
    <hyperlink ref="B40" location="'Rebin Wahid Swra'!A1" display="Rebin Wahid Swra"/>
    <hyperlink ref="B41" location="'Abdullah Tahseen Tahir'!A1" display="Abdullah Tahseen Tahir"/>
    <hyperlink ref="B42" location="'Mohammed Sedeeq Madrak Omar'!A1" display="Mohammed Sedeeq Madrak Omar"/>
    <hyperlink ref="B43" location="'Aydin Imad Ishaq'!A1" display="Aydin Imad Ishaq"/>
    <hyperlink ref="B44" location="'Muwafaq Ahmed Rafeeq'!A1" display="Muwafaq Ahmed Rafeeq"/>
    <hyperlink ref="B45" location="'Ali Sherwan Kareem '!A1" display="Ali Sherwan Kareem "/>
    <hyperlink ref="B46" location="'Yousif A. Alkarim. A. Alrahaman'!A1" display="Yousif A. Alkarim. A. Alrahaman"/>
    <hyperlink ref="B47" location="'Azad Sabah Hamid'!A1" display="Azad Sabah Hamid"/>
    <hyperlink ref="B48" location="'Mohammed Jamal Abdulqader'!A1" display="Mohammed Jamal Abdulqader"/>
    <hyperlink ref="B32" location="'Ahmed Shorsh Mohammed '!A1" display="Ahmed Shorsh Mohammed "/>
    <hyperlink ref="B49" location="'Mohammed Kareem Khaleel'!A1" display="Mohammed Kareem Khaleel"/>
  </hyperlinks>
  <printOptions/>
  <pageMargins left="0.7" right="0.7" top="0.75" bottom="0.75" header="0.3" footer="0.3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21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22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23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24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25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4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1"/>
      <c r="C34" s="4"/>
      <c r="D34" s="4"/>
      <c r="E34" s="4"/>
      <c r="F34" s="4"/>
      <c r="G34" s="4"/>
      <c r="H34" s="4"/>
      <c r="I34" s="4"/>
      <c r="J34" s="42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13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3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11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3"/>
      <c r="H15" s="3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8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5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3"/>
      <c r="H14" s="3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3"/>
      <c r="H15" s="3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3"/>
      <c r="H16" s="3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3"/>
      <c r="H17" s="3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3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3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6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26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4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3"/>
      <c r="H15" s="3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3"/>
      <c r="H16" s="3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9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3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3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3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3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3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3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3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3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3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3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10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3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3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3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3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23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7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3"/>
      <c r="F9" s="4"/>
      <c r="G9" s="4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3"/>
      <c r="F10" s="4"/>
      <c r="G10" s="4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3"/>
      <c r="F11" s="4"/>
      <c r="G11" s="4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3"/>
      <c r="F12" s="4"/>
      <c r="G12" s="4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3"/>
      <c r="F13" s="4"/>
      <c r="G13" s="4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3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3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3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3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3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4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12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3"/>
      <c r="G5" s="3"/>
      <c r="H5" s="3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3"/>
      <c r="G6" s="3"/>
      <c r="H6" s="3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3"/>
      <c r="G7" s="3"/>
      <c r="H7" s="3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3"/>
      <c r="G8" s="3"/>
      <c r="H8" s="3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3"/>
      <c r="G9" s="3"/>
      <c r="H9" s="3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3"/>
      <c r="G10" s="3"/>
      <c r="H10" s="3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3"/>
      <c r="G11" s="3"/>
      <c r="H11" s="3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3"/>
      <c r="G12" s="3"/>
      <c r="H12" s="3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3"/>
      <c r="G13" s="3"/>
      <c r="H13" s="3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3"/>
      <c r="G14" s="3"/>
      <c r="H14" s="3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3"/>
      <c r="G15" s="3"/>
      <c r="H15" s="3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3"/>
      <c r="G16" s="3"/>
      <c r="H16" s="3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3"/>
      <c r="G19" s="3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3"/>
      <c r="G20" s="3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3"/>
      <c r="G21" s="3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3"/>
      <c r="G22" s="3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M1" sqref="M1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38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37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5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14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36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35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34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33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32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31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4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30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29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28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4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M1" sqref="M1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27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0" t="s">
        <v>49</v>
      </c>
      <c r="D3" s="20" t="s">
        <v>50</v>
      </c>
      <c r="E3" s="20" t="s">
        <v>51</v>
      </c>
      <c r="F3" s="46" t="s">
        <v>52</v>
      </c>
      <c r="G3" s="20" t="s">
        <v>53</v>
      </c>
      <c r="H3" s="20" t="s">
        <v>54</v>
      </c>
      <c r="I3" s="47" t="s">
        <v>55</v>
      </c>
      <c r="J3" s="23" t="s">
        <v>56</v>
      </c>
      <c r="K3" s="25"/>
      <c r="L3" s="1"/>
    </row>
    <row r="4" spans="1:12" ht="15" customHeight="1">
      <c r="A4">
        <v>1</v>
      </c>
      <c r="B4" s="45"/>
      <c r="C4" s="45"/>
      <c r="D4" s="45"/>
      <c r="E4" s="45"/>
      <c r="F4" s="45"/>
      <c r="G4" s="45"/>
      <c r="H4" s="45"/>
      <c r="I4" s="45"/>
      <c r="J4" s="45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 thickBot="1">
      <c r="A34">
        <v>31</v>
      </c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B36" sqref="B36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15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 s="44">
        <v>31</v>
      </c>
      <c r="B34" s="43"/>
      <c r="C34" s="4"/>
      <c r="D34" s="4"/>
      <c r="E34" s="4"/>
      <c r="F34" s="4"/>
      <c r="G34" s="4"/>
      <c r="H34" s="4"/>
      <c r="I34" s="4"/>
      <c r="J34" s="42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 aca="true" t="shared" si="0" ref="B36:J36">COUNTIF(B4:B34,"AG")+COUNTIF(B4:B34,"ANG")</f>
        <v>0</v>
      </c>
      <c r="C36" s="10">
        <f t="shared" si="0"/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 aca="true" t="shared" si="1" ref="B37:J37">COUNTIF(B4:B34,"ANG")</f>
        <v>0</v>
      </c>
      <c r="C37" s="12">
        <f t="shared" si="1"/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 aca="true" t="shared" si="2" ref="B38:J38">COUNTIF(B4:B34,"AG")</f>
        <v>0</v>
      </c>
      <c r="C38" s="12">
        <f t="shared" si="2"/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 aca="true" t="shared" si="3" ref="B39:J39">COUNTIF(B4:B34,"R")</f>
        <v>0</v>
      </c>
      <c r="C39" s="10">
        <f t="shared" si="3"/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 aca="true" t="shared" si="4" ref="B40:J40">COUNTIF(B4:B34,"n")</f>
        <v>0</v>
      </c>
      <c r="C40" s="2">
        <f t="shared" si="4"/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16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1"/>
      <c r="C34" s="4"/>
      <c r="D34" s="4"/>
      <c r="E34" s="4"/>
      <c r="F34" s="4"/>
      <c r="G34" s="4"/>
      <c r="H34" s="4"/>
      <c r="I34" s="4"/>
      <c r="J34" s="42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17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18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22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19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9">
      <selection activeCell="A36" sqref="A36:A40"/>
    </sheetView>
  </sheetViews>
  <sheetFormatPr defaultColWidth="9.140625" defaultRowHeight="15"/>
  <cols>
    <col min="1" max="1" width="22.28125" style="0" customWidth="1"/>
    <col min="2" max="11" width="10.7109375" style="2" customWidth="1"/>
    <col min="12" max="12" width="7.00390625" style="2" customWidth="1"/>
    <col min="13" max="13" width="24.00390625" style="16" customWidth="1"/>
  </cols>
  <sheetData>
    <row r="1" spans="1:13" s="2" customFormat="1" ht="35.25" customHeight="1">
      <c r="A1" s="6" t="s">
        <v>47</v>
      </c>
      <c r="B1" s="49" t="s">
        <v>20</v>
      </c>
      <c r="C1" s="49"/>
      <c r="D1" s="49"/>
      <c r="E1" s="49"/>
      <c r="F1" s="49"/>
      <c r="G1" s="49"/>
      <c r="H1" s="49"/>
      <c r="I1" s="49"/>
      <c r="J1" s="49"/>
      <c r="M1" s="32" t="s">
        <v>43</v>
      </c>
    </row>
    <row r="2" ht="18.75" customHeight="1" thickBot="1"/>
    <row r="3" spans="2:12" ht="15.75" thickBot="1">
      <c r="B3" s="20" t="s">
        <v>48</v>
      </c>
      <c r="C3" s="21" t="s">
        <v>49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54</v>
      </c>
      <c r="I3" s="23" t="s">
        <v>55</v>
      </c>
      <c r="J3" s="23" t="s">
        <v>56</v>
      </c>
      <c r="K3" s="25"/>
      <c r="L3" s="1"/>
    </row>
    <row r="4" spans="1:12" ht="15" customHeight="1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7" ht="15" customHeight="1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9" t="s">
        <v>57</v>
      </c>
      <c r="N5" s="17">
        <f>L36</f>
        <v>0</v>
      </c>
      <c r="Q5" s="7"/>
    </row>
    <row r="6" spans="1:14" ht="15" customHeight="1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26" t="s">
        <v>40</v>
      </c>
      <c r="M6" s="11" t="s">
        <v>58</v>
      </c>
      <c r="N6" s="18">
        <f>L37</f>
        <v>0</v>
      </c>
    </row>
    <row r="7" spans="1:14" ht="15" customHeight="1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1"/>
      <c r="L7" s="27" t="s">
        <v>39</v>
      </c>
      <c r="M7" s="11" t="s">
        <v>59</v>
      </c>
      <c r="N7" s="18">
        <f>L38</f>
        <v>0</v>
      </c>
    </row>
    <row r="8" spans="1:14" ht="15" customHeight="1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1"/>
      <c r="L8" s="27" t="s">
        <v>41</v>
      </c>
      <c r="M8" s="11" t="s">
        <v>60</v>
      </c>
      <c r="N8" s="18">
        <f>L39</f>
        <v>0</v>
      </c>
    </row>
    <row r="9" spans="1:14" ht="15" customHeight="1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1"/>
      <c r="L9" s="24" t="s">
        <v>42</v>
      </c>
      <c r="M9" s="8" t="s">
        <v>61</v>
      </c>
      <c r="N9" s="19">
        <f>L40</f>
        <v>0</v>
      </c>
    </row>
    <row r="10" spans="1:12" ht="15" customHeight="1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1:12" ht="15" customHeight="1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5" customHeigh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1:12" ht="15" customHeight="1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</row>
    <row r="14" spans="1:12" ht="15" customHeight="1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>
        <v>12</v>
      </c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</row>
    <row r="16" spans="1:12" ht="15" customHeight="1">
      <c r="A16">
        <v>13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5" customHeight="1">
      <c r="A17">
        <v>14</v>
      </c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</row>
    <row r="18" spans="1:12" ht="15" customHeight="1">
      <c r="A18">
        <v>15</v>
      </c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</row>
    <row r="19" spans="1:12" ht="15" customHeight="1">
      <c r="A19">
        <v>16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15" customHeight="1">
      <c r="A20">
        <v>17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15" customHeight="1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5" customHeight="1">
      <c r="A24">
        <v>21</v>
      </c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</row>
    <row r="25" spans="1:12" ht="15" customHeight="1">
      <c r="A25">
        <v>22</v>
      </c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</row>
    <row r="26" spans="1:12" ht="15" customHeight="1">
      <c r="A26">
        <v>23</v>
      </c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2" ht="15" customHeight="1">
      <c r="A27">
        <v>24</v>
      </c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2" ht="15" customHeight="1">
      <c r="A28">
        <v>25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</row>
    <row r="29" spans="1:12" ht="15" customHeight="1">
      <c r="A29">
        <v>26</v>
      </c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5" customHeight="1">
      <c r="A30">
        <v>27</v>
      </c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</row>
    <row r="31" spans="1:12" ht="15" customHeight="1">
      <c r="A31">
        <v>28</v>
      </c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</row>
    <row r="32" spans="1:12" ht="15" customHeight="1">
      <c r="A32">
        <v>29</v>
      </c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</row>
    <row r="33" spans="1:12" ht="15" customHeight="1">
      <c r="A33">
        <v>30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</row>
    <row r="34" spans="1:12" ht="15" customHeight="1">
      <c r="A34">
        <v>31</v>
      </c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</row>
    <row r="35" spans="2:12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9" t="s">
        <v>57</v>
      </c>
      <c r="B36" s="10">
        <f>COUNTIF(B4:B34,"AG")+COUNTIF(B4:B34,"ANG")</f>
        <v>0</v>
      </c>
      <c r="C36" s="10">
        <f aca="true" t="shared" si="0" ref="C36:J36">COUNTIF(C4:C34,"AG")+COUNTIF(C4:C34,"ANG")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/>
      <c r="L36" s="13">
        <f>SUM(B36:J36)</f>
        <v>0</v>
      </c>
    </row>
    <row r="37" spans="1:12" ht="18.75">
      <c r="A37" s="11" t="s">
        <v>58</v>
      </c>
      <c r="B37" s="12">
        <f>COUNTIF(B4:B34,"ANG")</f>
        <v>0</v>
      </c>
      <c r="C37" s="12">
        <f aca="true" t="shared" si="1" ref="C37:J37">COUNTIF(C4:C34,"ANG")</f>
        <v>0</v>
      </c>
      <c r="D37" s="12">
        <f t="shared" si="1"/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/>
      <c r="L37" s="14">
        <f>SUM(B37:J37)</f>
        <v>0</v>
      </c>
    </row>
    <row r="38" spans="1:12" ht="18.75">
      <c r="A38" s="11" t="s">
        <v>59</v>
      </c>
      <c r="B38" s="12">
        <f>COUNTIF(B4:B34,"AG")</f>
        <v>0</v>
      </c>
      <c r="C38" s="12">
        <f aca="true" t="shared" si="2" ref="C38:J38">COUNTIF(C4:C34,"AG")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/>
      <c r="L38" s="14">
        <f>SUM(B38:J38)</f>
        <v>0</v>
      </c>
    </row>
    <row r="39" spans="1:12" ht="18.75">
      <c r="A39" s="11" t="s">
        <v>60</v>
      </c>
      <c r="B39" s="10">
        <f>COUNTIF(B4:B34,"R")</f>
        <v>0</v>
      </c>
      <c r="C39" s="10">
        <f aca="true" t="shared" si="3" ref="C39:J39">COUNTIF(C4:C34,"R")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/>
      <c r="L39" s="13">
        <f>SUM(B39:J39)</f>
        <v>0</v>
      </c>
    </row>
    <row r="40" spans="1:12" ht="18.75">
      <c r="A40" s="8" t="s">
        <v>61</v>
      </c>
      <c r="B40" s="2">
        <f>COUNTIF(B4:B34,"n")</f>
        <v>0</v>
      </c>
      <c r="C40" s="2">
        <f aca="true" t="shared" si="4" ref="C40:J40">COUNTIF(C4:C34,"n")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L40" s="15">
        <f>SUM(B40:J40)</f>
        <v>0</v>
      </c>
    </row>
  </sheetData>
  <sheetProtection/>
  <mergeCells count="1">
    <mergeCell ref="B1:J1"/>
  </mergeCells>
  <hyperlinks>
    <hyperlink ref="M1" location="'Elenchi studenti'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IsCaPI</cp:lastModifiedBy>
  <dcterms:created xsi:type="dcterms:W3CDTF">2017-03-14T11:54:52Z</dcterms:created>
  <dcterms:modified xsi:type="dcterms:W3CDTF">2017-11-07T12:05:59Z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